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420" tabRatio="676" activeTab="0"/>
  </bookViews>
  <sheets>
    <sheet name="清单" sheetId="1" r:id="rId1"/>
    <sheet name="单价分析表" sheetId="2" r:id="rId2"/>
  </sheets>
  <definedNames>
    <definedName name="_xlnm._FilterDatabase" localSheetId="1" hidden="1">'单价分析表'!$A$3:$H$98</definedName>
    <definedName name="_xlnm._FilterDatabase" localSheetId="0" hidden="1">'清单'!$A$3:$I$22</definedName>
    <definedName name="_xlnm.Print_Area" localSheetId="1">'单价分析表'!$A$1:$H$98</definedName>
    <definedName name="W" localSheetId="0">'清单'!IV1</definedName>
  </definedNames>
  <calcPr fullCalcOnLoad="1"/>
</workbook>
</file>

<file path=xl/sharedStrings.xml><?xml version="1.0" encoding="utf-8"?>
<sst xmlns="http://schemas.openxmlformats.org/spreadsheetml/2006/main" count="290" uniqueCount="121">
  <si>
    <t>序号</t>
  </si>
  <si>
    <t>分项名称</t>
  </si>
  <si>
    <t>规格做法</t>
  </si>
  <si>
    <t>单位</t>
  </si>
  <si>
    <t>计算式</t>
  </si>
  <si>
    <t>工程量</t>
  </si>
  <si>
    <t>全费用单价</t>
  </si>
  <si>
    <t>合价</t>
  </si>
  <si>
    <t>备注</t>
  </si>
  <si>
    <t>一</t>
  </si>
  <si>
    <t>1#楼</t>
  </si>
  <si>
    <t>1F阳光房立面断桥铝合金平开窗</t>
  </si>
  <si>
    <t>1、6LOW-E+12A+6LOW-E双钢化中空
2、铝合金龙骨，壁厚2.5mm，表面氟碳喷涂
3、施工必须满足国家地方行业等规范标准要求</t>
  </si>
  <si>
    <t>m2</t>
  </si>
  <si>
    <t>15.14*3.35+2.4*3.35*3</t>
  </si>
  <si>
    <t>1F120系列阳光房顶棚</t>
  </si>
  <si>
    <t>17.35*2</t>
  </si>
  <si>
    <t>1F120系列阳光房顶棚弯弧</t>
  </si>
  <si>
    <t>1、弧形6LOW-E+12A+6LOW-E双钢化中空
2、铝合金龙骨，壁厚2.5mm，表面氟碳喷涂
3、施工必须满足国家地方行业等规范标准要求</t>
  </si>
  <si>
    <t>17.35*.6</t>
  </si>
  <si>
    <t>2F阳光房立面断桥铝合金平开窗</t>
  </si>
  <si>
    <t>(1.73*2+1.89*4)*3.1</t>
  </si>
  <si>
    <t>2F120系列阳光房顶棚</t>
  </si>
  <si>
    <t>10.26*10.57*1.03+(10.57+10.73+2.18+20.24)*2</t>
  </si>
  <si>
    <t>2F120系列阳光房顶棚弯弧</t>
  </si>
  <si>
    <t>(10.73+2.18+20.24)*.6</t>
  </si>
  <si>
    <t>3F阳光房立面断桥铝合金平开窗</t>
  </si>
  <si>
    <t>(36.47+2.24*8)*3.11+(3.6*2+1.8)*3</t>
  </si>
  <si>
    <t>3F120系列阳光房顶棚</t>
  </si>
  <si>
    <t>31.92*2</t>
  </si>
  <si>
    <t>3F120系列阳光房顶棚弯弧</t>
  </si>
  <si>
    <t>31.92*.6+3.6*3.5</t>
  </si>
  <si>
    <t>二</t>
  </si>
  <si>
    <t>2#楼</t>
  </si>
  <si>
    <t>负1F、1F阳光房立面断桥铝合金平开窗</t>
  </si>
  <si>
    <t>20.71*3.7+(1.52+17.86+.55+1.3+1+3.58+3.42+23.21)*3.1+1.65*10*2.5</t>
  </si>
  <si>
    <t>23.21*.6</t>
  </si>
  <si>
    <t>36*2.87+(3.45+2.77+1+3.5+3.42+2.77+3.45)*2.45+2.6*8*2.6</t>
  </si>
  <si>
    <t>31*2</t>
  </si>
  <si>
    <t>36*.6</t>
  </si>
  <si>
    <t>(3.46+13.7+3.46+11.5)*3.3</t>
  </si>
  <si>
    <t>14.3*4.4</t>
  </si>
  <si>
    <t>三</t>
  </si>
  <si>
    <t>合计</t>
  </si>
  <si>
    <t>1、铝型材选用河南恒美、广东凤星、广东新河、山东华建，耐候胶密封胶选用宁贝、硅宝、舒威、安泰 ，五金件选用合和、力航、坚朗。</t>
  </si>
  <si>
    <t>2、投标人应自行按规范深化图纸，深化图纸经招标人确认后实施，材料含量自行计算，报价为综合费用包干制，组价明细分析表仅作为评标及因招标人原因调整做法后的调价参考依据。</t>
  </si>
  <si>
    <t>3、投标人应充分踏勘现场，对各区域各节点施工作业条件充分认识，投标报价已充分考虑现场构件运输、吊装、脚手架搭设、开洞、预埋、洞口封堵、防水处理、防雷接地等条件，以上内容在报价中综合体现，施工后招标人不做任何签证。</t>
  </si>
  <si>
    <t>5、报价税率按9%考虑报价，提供9%税率的增值税专用发票。</t>
  </si>
  <si>
    <t>投标单位（公章）：</t>
  </si>
  <si>
    <t>授权代表（签字）：</t>
  </si>
  <si>
    <t>日    期：        年     月    日</t>
  </si>
  <si>
    <t>阳光房立面断桥铝合金平开窗报价分析表</t>
  </si>
  <si>
    <t>工程名称：绿博园都匀台酒店阳光房专业分包工程</t>
  </si>
  <si>
    <t>单位：元/㎡</t>
  </si>
  <si>
    <t>名称</t>
  </si>
  <si>
    <t>生产单位</t>
  </si>
  <si>
    <t>规格型号</t>
  </si>
  <si>
    <t>用量</t>
  </si>
  <si>
    <t>单价（元）</t>
  </si>
  <si>
    <t>金额
（元）</t>
  </si>
  <si>
    <t>主材料</t>
  </si>
  <si>
    <t>铝型材（粉末喷涂）</t>
  </si>
  <si>
    <t>65平开窗系列</t>
  </si>
  <si>
    <t>kg</t>
  </si>
  <si>
    <t>玻璃</t>
  </si>
  <si>
    <t>6LOW-E+12A+6LOW-E双钢化中空</t>
  </si>
  <si>
    <t>㎡</t>
  </si>
  <si>
    <t>可自行增加或减少</t>
  </si>
  <si>
    <t>一、主材小计</t>
  </si>
  <si>
    <t>五金及辅料</t>
  </si>
  <si>
    <t>单点执手</t>
  </si>
  <si>
    <t>铝合金</t>
  </si>
  <si>
    <t>把</t>
  </si>
  <si>
    <t>滑撑</t>
  </si>
  <si>
    <t>不锈钢、14吋</t>
  </si>
  <si>
    <t>副</t>
  </si>
  <si>
    <t>密封胶条</t>
  </si>
  <si>
    <t>三元乙丙</t>
  </si>
  <si>
    <t>米</t>
  </si>
  <si>
    <t>连墙件</t>
  </si>
  <si>
    <t>1.5厚镀锌钢片</t>
  </si>
  <si>
    <t>条</t>
  </si>
  <si>
    <t>玻璃胶</t>
  </si>
  <si>
    <t>500ml</t>
  </si>
  <si>
    <t>支</t>
  </si>
  <si>
    <t>膨胀螺栓、射钉、螺钉、发泡剂、保护膜等</t>
  </si>
  <si>
    <t>二、辅材小计</t>
  </si>
  <si>
    <t>人工费</t>
  </si>
  <si>
    <t>加工人工费</t>
  </si>
  <si>
    <t>安装劳务费</t>
  </si>
  <si>
    <t>三、人工费小计</t>
  </si>
  <si>
    <t>四</t>
  </si>
  <si>
    <t>机械费</t>
  </si>
  <si>
    <t>运输费</t>
  </si>
  <si>
    <t>四、机械费小计</t>
  </si>
  <si>
    <t>五</t>
  </si>
  <si>
    <t>直接费小计（一+二+三+四）</t>
  </si>
  <si>
    <t>六</t>
  </si>
  <si>
    <t>企业管理费5%</t>
  </si>
  <si>
    <t>（五）x5%</t>
  </si>
  <si>
    <t>七</t>
  </si>
  <si>
    <t>利润10%</t>
  </si>
  <si>
    <t>（五）x10%</t>
  </si>
  <si>
    <t>八</t>
  </si>
  <si>
    <t>税费9%</t>
  </si>
  <si>
    <t>（五+六+七）x9%</t>
  </si>
  <si>
    <t>九</t>
  </si>
  <si>
    <t>合计：（五+六+七+八）</t>
  </si>
  <si>
    <t>120系列阳光房顶棚报价分析表</t>
  </si>
  <si>
    <t>金额（元）</t>
  </si>
  <si>
    <t xml:space="preserve">  1.5厚角铝</t>
  </si>
  <si>
    <t>水槽，立柱，下水管</t>
  </si>
  <si>
    <t xml:space="preserve"> 120系列3.0mm厚</t>
  </si>
  <si>
    <t>Kg</t>
  </si>
  <si>
    <t>120系列阳光房顶棚弯弧报价分析表</t>
  </si>
  <si>
    <t>玻璃弯弧</t>
  </si>
  <si>
    <t>弧形6LOW-E+12A+6LOW-E双钢化中空</t>
  </si>
  <si>
    <t>工程名称：贵州省都匀市中国第四届绿化博览会博览园建设项目都匀台阳光房专业分包工程</t>
  </si>
  <si>
    <t>工程量清单</t>
  </si>
  <si>
    <t>工程名称：贵州省都匀市中国第四届绿化博览会博览园建设项目都匀台阳光房专业分包工程</t>
  </si>
  <si>
    <t>4、全费用单价为包含人工费、材料费、机械费、管理费、利润、税金的包工包料价格，包含图纸深化设计、监理资料计竣工图绘制费用，包括构件制作、装卸、安装、油漆、辅耗材、零星工具、防护措施、水电、各种保险、加班、安全文明施工等费用，以及冬季施工、雨季施工、临时设施、赶工措施、机械进出场以及市容、城管、环保等各项应有全部费用。遵循固定全费用综合包干单价的报价原则。本工程范围内所有风险由投标人踏勘现场后自行评估，充分考虑一切风险后，其相关费用在投标报价中综合考虑报价，施工时招标人不另行补偿相关费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</si>
</sst>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2">
    <font>
      <sz val="11"/>
      <color theme="1"/>
      <name val="Calibri"/>
      <family val="0"/>
    </font>
    <font>
      <sz val="11"/>
      <color indexed="8"/>
      <name val="宋体"/>
      <family val="0"/>
    </font>
    <font>
      <b/>
      <sz val="10"/>
      <name val="宋体"/>
      <family val="0"/>
    </font>
    <font>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0"/>
      <color indexed="10"/>
      <name val="宋体"/>
      <family val="0"/>
    </font>
    <font>
      <b/>
      <sz val="10"/>
      <color indexed="8"/>
      <name val="宋体"/>
      <family val="0"/>
    </font>
    <font>
      <sz val="10"/>
      <color indexed="8"/>
      <name val="Times New Roman"/>
      <family val="1"/>
    </font>
    <font>
      <sz val="12"/>
      <color indexed="8"/>
      <name val="宋体"/>
      <family val="0"/>
    </font>
    <font>
      <sz val="16"/>
      <color indexed="8"/>
      <name val="宋体"/>
      <family val="0"/>
    </font>
    <font>
      <b/>
      <sz val="11"/>
      <color indexed="10"/>
      <name val="宋体"/>
      <family val="0"/>
    </font>
    <font>
      <b/>
      <sz val="20"/>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theme="1"/>
      <name val="Calibri"/>
      <family val="0"/>
    </font>
    <font>
      <sz val="10"/>
      <color rgb="FFFF0000"/>
      <name val="宋体"/>
      <family val="0"/>
    </font>
    <font>
      <b/>
      <sz val="10"/>
      <color theme="1"/>
      <name val="宋体"/>
      <family val="0"/>
    </font>
    <font>
      <sz val="10"/>
      <color theme="1"/>
      <name val="Times New Roman"/>
      <family val="1"/>
    </font>
    <font>
      <sz val="11"/>
      <color theme="1"/>
      <name val="宋体"/>
      <family val="0"/>
    </font>
    <font>
      <sz val="12"/>
      <color theme="1"/>
      <name val="宋体"/>
      <family val="0"/>
    </font>
    <font>
      <sz val="10"/>
      <name val="Calibri"/>
      <family val="0"/>
    </font>
    <font>
      <sz val="16"/>
      <color theme="1"/>
      <name val="Calibri"/>
      <family val="0"/>
    </font>
    <font>
      <sz val="12"/>
      <color theme="1"/>
      <name val="Calibri"/>
      <family val="0"/>
    </font>
    <font>
      <b/>
      <sz val="11"/>
      <color rgb="FFFF0000"/>
      <name val="Calibri"/>
      <family val="0"/>
    </font>
    <font>
      <b/>
      <sz val="20"/>
      <color theme="1"/>
      <name val="宋体"/>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8" applyNumberFormat="0" applyFont="0" applyAlignment="0" applyProtection="0"/>
  </cellStyleXfs>
  <cellXfs count="55">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0" fillId="0" borderId="0" xfId="0" applyFont="1" applyAlignment="1">
      <alignment horizontal="left" vertical="center"/>
    </xf>
    <xf numFmtId="0" fontId="51" fillId="0" borderId="0" xfId="0" applyFont="1" applyAlignment="1">
      <alignment horizontal="center" vertical="center"/>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xf>
    <xf numFmtId="0" fontId="52" fillId="0" borderId="9" xfId="0" applyFont="1" applyBorder="1" applyAlignment="1">
      <alignment horizontal="center" vertical="center" wrapText="1"/>
    </xf>
    <xf numFmtId="0" fontId="50"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9" fontId="54" fillId="0" borderId="9" xfId="0" applyNumberFormat="1" applyFont="1" applyBorder="1" applyAlignment="1">
      <alignment horizontal="center" vertical="center" wrapText="1"/>
    </xf>
    <xf numFmtId="176" fontId="50" fillId="0" borderId="9" xfId="0" applyNumberFormat="1" applyFont="1" applyBorder="1" applyAlignment="1">
      <alignment horizontal="center" vertical="center" wrapText="1"/>
    </xf>
    <xf numFmtId="176" fontId="51" fillId="0" borderId="9" xfId="0" applyNumberFormat="1" applyFont="1" applyBorder="1" applyAlignment="1">
      <alignment horizontal="center" vertical="center"/>
    </xf>
    <xf numFmtId="0" fontId="50" fillId="0" borderId="0" xfId="0" applyFont="1" applyAlignment="1">
      <alignment horizontal="center" vertical="center" wrapText="1"/>
    </xf>
    <xf numFmtId="176" fontId="51" fillId="0" borderId="0" xfId="0" applyNumberFormat="1" applyFont="1" applyAlignment="1">
      <alignment horizontal="center" vertical="center"/>
    </xf>
    <xf numFmtId="0" fontId="0" fillId="0" borderId="0" xfId="0" applyFont="1" applyFill="1" applyBorder="1" applyAlignment="1">
      <alignment horizontal="left" vertical="center"/>
    </xf>
    <xf numFmtId="0" fontId="55" fillId="0" borderId="0" xfId="0" applyFont="1" applyAlignment="1">
      <alignment horizontal="left" vertical="center" wrapText="1"/>
    </xf>
    <xf numFmtId="0" fontId="51" fillId="0" borderId="0" xfId="0" applyFont="1" applyAlignment="1">
      <alignment vertical="center"/>
    </xf>
    <xf numFmtId="0" fontId="55" fillId="0" borderId="9" xfId="0" applyFont="1" applyBorder="1" applyAlignment="1">
      <alignment horizontal="left" vertical="top" wrapText="1"/>
    </xf>
    <xf numFmtId="0" fontId="55" fillId="0" borderId="9" xfId="0" applyFont="1" applyBorder="1" applyAlignment="1">
      <alignment horizontal="center" vertical="top" wrapText="1"/>
    </xf>
    <xf numFmtId="0" fontId="56" fillId="0" borderId="9" xfId="0" applyFont="1" applyBorder="1" applyAlignment="1">
      <alignment horizontal="center" vertical="top" wrapText="1"/>
    </xf>
    <xf numFmtId="0" fontId="50" fillId="0" borderId="9" xfId="0" applyFont="1" applyBorder="1" applyAlignment="1">
      <alignment horizontal="center" vertical="top" wrapText="1"/>
    </xf>
    <xf numFmtId="0" fontId="50" fillId="0" borderId="9" xfId="0" applyFont="1" applyBorder="1" applyAlignment="1">
      <alignment horizontal="left" vertical="top" wrapText="1"/>
    </xf>
    <xf numFmtId="0" fontId="50" fillId="0" borderId="9" xfId="0" applyFont="1" applyBorder="1" applyAlignment="1">
      <alignment horizontal="right" vertical="top" wrapText="1"/>
    </xf>
    <xf numFmtId="0" fontId="40"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3" fillId="34" borderId="9" xfId="0" applyFont="1" applyFill="1" applyBorder="1" applyAlignment="1">
      <alignment horizontal="center" vertical="center" wrapText="1"/>
    </xf>
    <xf numFmtId="0" fontId="40" fillId="0" borderId="9" xfId="0" applyFont="1" applyBorder="1" applyAlignment="1">
      <alignment vertical="center"/>
    </xf>
    <xf numFmtId="176" fontId="40" fillId="0" borderId="9" xfId="0" applyNumberFormat="1"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57" fillId="0" borderId="9" xfId="0" applyFont="1" applyBorder="1" applyAlignment="1">
      <alignmen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58" fillId="0" borderId="0" xfId="0" applyFont="1" applyAlignment="1">
      <alignment horizontal="center" vertical="center"/>
    </xf>
    <xf numFmtId="0" fontId="59" fillId="0" borderId="0" xfId="0" applyFont="1" applyAlignment="1">
      <alignment horizontal="left" vertical="center"/>
    </xf>
    <xf numFmtId="0" fontId="60" fillId="0" borderId="0" xfId="0" applyFont="1" applyFill="1" applyBorder="1" applyAlignment="1">
      <alignment horizontal="left" vertical="center" wrapText="1"/>
    </xf>
    <xf numFmtId="0" fontId="61" fillId="0" borderId="0" xfId="0" applyFont="1" applyAlignment="1">
      <alignment horizontal="center" vertical="center"/>
    </xf>
    <xf numFmtId="0" fontId="61" fillId="0" borderId="0" xfId="0" applyFont="1" applyFill="1" applyAlignment="1">
      <alignment horizontal="center" vertical="center"/>
    </xf>
    <xf numFmtId="0" fontId="0" fillId="0" borderId="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tabSelected="1" zoomScaleSheetLayoutView="100" zoomScalePageLayoutView="0" workbookViewId="0" topLeftCell="A1">
      <selection activeCell="A29" sqref="A29:I29"/>
    </sheetView>
  </sheetViews>
  <sheetFormatPr defaultColWidth="9.00390625" defaultRowHeight="15"/>
  <cols>
    <col min="1" max="1" width="7.421875" style="0" customWidth="1"/>
    <col min="2" max="2" width="16.28125" style="0" customWidth="1"/>
    <col min="3" max="3" width="35.8515625" style="0" customWidth="1"/>
    <col min="4" max="4" width="6.57421875" style="0" customWidth="1"/>
    <col min="5" max="5" width="16.28125" style="0" hidden="1" customWidth="1"/>
    <col min="6" max="6" width="10.8515625" style="0" customWidth="1"/>
    <col min="7" max="7" width="13.421875" style="0" customWidth="1"/>
    <col min="8" max="8" width="14.7109375" style="0" customWidth="1"/>
  </cols>
  <sheetData>
    <row r="1" spans="1:9" ht="24.75" customHeight="1">
      <c r="A1" s="49" t="s">
        <v>118</v>
      </c>
      <c r="B1" s="49"/>
      <c r="C1" s="49"/>
      <c r="D1" s="49"/>
      <c r="E1" s="49"/>
      <c r="F1" s="49"/>
      <c r="G1" s="49"/>
      <c r="H1" s="49"/>
      <c r="I1" s="49"/>
    </row>
    <row r="2" spans="1:9" ht="25.5" customHeight="1">
      <c r="A2" s="50" t="s">
        <v>117</v>
      </c>
      <c r="B2" s="50"/>
      <c r="C2" s="50"/>
      <c r="D2" s="50"/>
      <c r="E2" s="50"/>
      <c r="F2" s="50"/>
      <c r="G2" s="50"/>
      <c r="H2" s="50"/>
      <c r="I2" s="50"/>
    </row>
    <row r="3" spans="1:9" ht="30" customHeight="1">
      <c r="A3" s="30" t="s">
        <v>0</v>
      </c>
      <c r="B3" s="31" t="s">
        <v>1</v>
      </c>
      <c r="C3" s="31" t="s">
        <v>2</v>
      </c>
      <c r="D3" s="30" t="s">
        <v>3</v>
      </c>
      <c r="E3" s="31" t="s">
        <v>4</v>
      </c>
      <c r="F3" s="32" t="s">
        <v>5</v>
      </c>
      <c r="G3" s="33" t="s">
        <v>6</v>
      </c>
      <c r="H3" s="30" t="s">
        <v>7</v>
      </c>
      <c r="I3" s="30" t="s">
        <v>8</v>
      </c>
    </row>
    <row r="4" spans="1:9" ht="24.75" customHeight="1">
      <c r="A4" s="30" t="s">
        <v>9</v>
      </c>
      <c r="B4" s="31" t="s">
        <v>10</v>
      </c>
      <c r="C4" s="31"/>
      <c r="D4" s="30"/>
      <c r="E4" s="31"/>
      <c r="F4" s="32"/>
      <c r="G4" s="33"/>
      <c r="H4" s="30"/>
      <c r="I4" s="30"/>
    </row>
    <row r="5" spans="1:9" ht="48" customHeight="1">
      <c r="A5" s="34">
        <v>1</v>
      </c>
      <c r="B5" s="35" t="s">
        <v>11</v>
      </c>
      <c r="C5" s="35" t="s">
        <v>12</v>
      </c>
      <c r="D5" s="34" t="s">
        <v>13</v>
      </c>
      <c r="E5" s="36" t="s">
        <v>14</v>
      </c>
      <c r="F5" s="37">
        <f aca="true" t="shared" si="0" ref="F5:F13">W</f>
        <v>74.839</v>
      </c>
      <c r="G5" s="38">
        <f>'单价分析表'!H30</f>
        <v>0</v>
      </c>
      <c r="H5" s="39">
        <f>G5*F5</f>
        <v>0</v>
      </c>
      <c r="I5" s="45"/>
    </row>
    <row r="6" spans="1:9" ht="45" customHeight="1">
      <c r="A6" s="34">
        <v>2</v>
      </c>
      <c r="B6" s="35" t="s">
        <v>15</v>
      </c>
      <c r="C6" s="35" t="s">
        <v>12</v>
      </c>
      <c r="D6" s="34" t="s">
        <v>13</v>
      </c>
      <c r="E6" s="40" t="s">
        <v>16</v>
      </c>
      <c r="F6" s="37">
        <f t="shared" si="0"/>
        <v>34.7</v>
      </c>
      <c r="G6" s="38">
        <f>'单价分析表'!H63</f>
        <v>0</v>
      </c>
      <c r="H6" s="39">
        <f aca="true" t="shared" si="1" ref="H6:H21">G6*F6</f>
        <v>0</v>
      </c>
      <c r="I6" s="45"/>
    </row>
    <row r="7" spans="1:9" ht="48" customHeight="1">
      <c r="A7" s="34">
        <v>3</v>
      </c>
      <c r="B7" s="35" t="s">
        <v>17</v>
      </c>
      <c r="C7" s="35" t="s">
        <v>18</v>
      </c>
      <c r="D7" s="34" t="s">
        <v>13</v>
      </c>
      <c r="E7" s="40" t="s">
        <v>19</v>
      </c>
      <c r="F7" s="37">
        <f t="shared" si="0"/>
        <v>10.41</v>
      </c>
      <c r="G7" s="38">
        <f>'单价分析表'!H94</f>
        <v>0</v>
      </c>
      <c r="H7" s="39">
        <f t="shared" si="1"/>
        <v>0</v>
      </c>
      <c r="I7" s="45"/>
    </row>
    <row r="8" spans="1:9" ht="57.75" customHeight="1">
      <c r="A8" s="34">
        <v>4</v>
      </c>
      <c r="B8" s="35" t="s">
        <v>20</v>
      </c>
      <c r="C8" s="35" t="s">
        <v>12</v>
      </c>
      <c r="D8" s="34" t="s">
        <v>13</v>
      </c>
      <c r="E8" s="36" t="s">
        <v>21</v>
      </c>
      <c r="F8" s="37">
        <f t="shared" si="0"/>
        <v>34.162</v>
      </c>
      <c r="G8" s="38">
        <f aca="true" t="shared" si="2" ref="G8:G13">G5</f>
        <v>0</v>
      </c>
      <c r="H8" s="39">
        <f t="shared" si="1"/>
        <v>0</v>
      </c>
      <c r="I8" s="45"/>
    </row>
    <row r="9" spans="1:9" ht="45" customHeight="1">
      <c r="A9" s="34">
        <v>5</v>
      </c>
      <c r="B9" s="35" t="s">
        <v>22</v>
      </c>
      <c r="C9" s="35" t="s">
        <v>12</v>
      </c>
      <c r="D9" s="34" t="s">
        <v>13</v>
      </c>
      <c r="E9" s="40" t="s">
        <v>23</v>
      </c>
      <c r="F9" s="37">
        <f t="shared" si="0"/>
        <v>199.14164599999998</v>
      </c>
      <c r="G9" s="38">
        <f t="shared" si="2"/>
        <v>0</v>
      </c>
      <c r="H9" s="39">
        <f t="shared" si="1"/>
        <v>0</v>
      </c>
      <c r="I9" s="45"/>
    </row>
    <row r="10" spans="1:9" ht="48" customHeight="1">
      <c r="A10" s="34">
        <v>6</v>
      </c>
      <c r="B10" s="35" t="s">
        <v>24</v>
      </c>
      <c r="C10" s="35" t="s">
        <v>18</v>
      </c>
      <c r="D10" s="34" t="s">
        <v>13</v>
      </c>
      <c r="E10" s="40" t="s">
        <v>25</v>
      </c>
      <c r="F10" s="37">
        <f t="shared" si="0"/>
        <v>19.889999999999997</v>
      </c>
      <c r="G10" s="38">
        <f t="shared" si="2"/>
        <v>0</v>
      </c>
      <c r="H10" s="39">
        <f t="shared" si="1"/>
        <v>0</v>
      </c>
      <c r="I10" s="45"/>
    </row>
    <row r="11" spans="1:9" ht="48" customHeight="1">
      <c r="A11" s="34">
        <v>7</v>
      </c>
      <c r="B11" s="35" t="s">
        <v>26</v>
      </c>
      <c r="C11" s="35" t="s">
        <v>12</v>
      </c>
      <c r="D11" s="34" t="s">
        <v>13</v>
      </c>
      <c r="E11" s="36" t="s">
        <v>27</v>
      </c>
      <c r="F11" s="37">
        <f t="shared" si="0"/>
        <v>196.1529</v>
      </c>
      <c r="G11" s="38">
        <f t="shared" si="2"/>
        <v>0</v>
      </c>
      <c r="H11" s="39">
        <f t="shared" si="1"/>
        <v>0</v>
      </c>
      <c r="I11" s="45"/>
    </row>
    <row r="12" spans="1:9" ht="45" customHeight="1">
      <c r="A12" s="34">
        <v>8</v>
      </c>
      <c r="B12" s="35" t="s">
        <v>28</v>
      </c>
      <c r="C12" s="35" t="s">
        <v>12</v>
      </c>
      <c r="D12" s="34" t="s">
        <v>13</v>
      </c>
      <c r="E12" s="40" t="s">
        <v>29</v>
      </c>
      <c r="F12" s="37">
        <f t="shared" si="0"/>
        <v>63.84</v>
      </c>
      <c r="G12" s="38">
        <f t="shared" si="2"/>
        <v>0</v>
      </c>
      <c r="H12" s="39">
        <f t="shared" si="1"/>
        <v>0</v>
      </c>
      <c r="I12" s="45"/>
    </row>
    <row r="13" spans="1:9" ht="48" customHeight="1">
      <c r="A13" s="34">
        <v>9</v>
      </c>
      <c r="B13" s="35" t="s">
        <v>30</v>
      </c>
      <c r="C13" s="35" t="s">
        <v>18</v>
      </c>
      <c r="D13" s="34" t="s">
        <v>13</v>
      </c>
      <c r="E13" s="40" t="s">
        <v>31</v>
      </c>
      <c r="F13" s="37">
        <f t="shared" si="0"/>
        <v>31.752000000000002</v>
      </c>
      <c r="G13" s="38">
        <f t="shared" si="2"/>
        <v>0</v>
      </c>
      <c r="H13" s="39">
        <f t="shared" si="1"/>
        <v>0</v>
      </c>
      <c r="I13" s="45"/>
    </row>
    <row r="14" spans="1:9" ht="24.75" customHeight="1">
      <c r="A14" s="30" t="s">
        <v>32</v>
      </c>
      <c r="B14" s="31" t="s">
        <v>33</v>
      </c>
      <c r="C14" s="31"/>
      <c r="D14" s="30"/>
      <c r="E14" s="31"/>
      <c r="F14" s="37"/>
      <c r="G14" s="33"/>
      <c r="H14" s="39"/>
      <c r="I14" s="30"/>
    </row>
    <row r="15" spans="1:9" ht="48" customHeight="1">
      <c r="A15" s="34">
        <v>1</v>
      </c>
      <c r="B15" s="35" t="s">
        <v>34</v>
      </c>
      <c r="C15" s="35" t="s">
        <v>12</v>
      </c>
      <c r="D15" s="34" t="s">
        <v>13</v>
      </c>
      <c r="E15" s="36" t="s">
        <v>35</v>
      </c>
      <c r="F15" s="37">
        <f aca="true" t="shared" si="3" ref="F15:F21">W</f>
        <v>280.44100000000003</v>
      </c>
      <c r="G15" s="38">
        <f>G11</f>
        <v>0</v>
      </c>
      <c r="H15" s="39">
        <f t="shared" si="1"/>
        <v>0</v>
      </c>
      <c r="I15" s="45"/>
    </row>
    <row r="16" spans="1:9" ht="48" customHeight="1">
      <c r="A16" s="34">
        <v>2</v>
      </c>
      <c r="B16" s="35" t="s">
        <v>17</v>
      </c>
      <c r="C16" s="35" t="s">
        <v>18</v>
      </c>
      <c r="D16" s="34" t="s">
        <v>13</v>
      </c>
      <c r="E16" s="40" t="s">
        <v>36</v>
      </c>
      <c r="F16" s="37">
        <f t="shared" si="3"/>
        <v>13.926</v>
      </c>
      <c r="G16" s="38">
        <f aca="true" t="shared" si="4" ref="G16:G21">G13</f>
        <v>0</v>
      </c>
      <c r="H16" s="39">
        <f t="shared" si="1"/>
        <v>0</v>
      </c>
      <c r="I16" s="45"/>
    </row>
    <row r="17" spans="1:9" ht="48" customHeight="1">
      <c r="A17" s="34">
        <v>3</v>
      </c>
      <c r="B17" s="35" t="s">
        <v>20</v>
      </c>
      <c r="C17" s="35" t="s">
        <v>12</v>
      </c>
      <c r="D17" s="34" t="s">
        <v>13</v>
      </c>
      <c r="E17" s="36" t="s">
        <v>37</v>
      </c>
      <c r="F17" s="37">
        <f t="shared" si="3"/>
        <v>207.282</v>
      </c>
      <c r="G17" s="38">
        <f>G15</f>
        <v>0</v>
      </c>
      <c r="H17" s="39">
        <f t="shared" si="1"/>
        <v>0</v>
      </c>
      <c r="I17" s="45"/>
    </row>
    <row r="18" spans="1:9" ht="45" customHeight="1">
      <c r="A18" s="34">
        <v>4</v>
      </c>
      <c r="B18" s="35" t="s">
        <v>22</v>
      </c>
      <c r="C18" s="35" t="s">
        <v>12</v>
      </c>
      <c r="D18" s="34" t="s">
        <v>13</v>
      </c>
      <c r="E18" s="40" t="s">
        <v>38</v>
      </c>
      <c r="F18" s="37">
        <f t="shared" si="3"/>
        <v>62</v>
      </c>
      <c r="G18" s="38">
        <f>G12</f>
        <v>0</v>
      </c>
      <c r="H18" s="39">
        <f t="shared" si="1"/>
        <v>0</v>
      </c>
      <c r="I18" s="45"/>
    </row>
    <row r="19" spans="1:9" ht="48" customHeight="1">
      <c r="A19" s="34">
        <v>5</v>
      </c>
      <c r="B19" s="35" t="s">
        <v>24</v>
      </c>
      <c r="C19" s="35" t="s">
        <v>18</v>
      </c>
      <c r="D19" s="34" t="s">
        <v>13</v>
      </c>
      <c r="E19" s="40" t="s">
        <v>39</v>
      </c>
      <c r="F19" s="37">
        <f t="shared" si="3"/>
        <v>21.599999999999998</v>
      </c>
      <c r="G19" s="38">
        <f t="shared" si="4"/>
        <v>0</v>
      </c>
      <c r="H19" s="39">
        <f t="shared" si="1"/>
        <v>0</v>
      </c>
      <c r="I19" s="45"/>
    </row>
    <row r="20" spans="1:9" ht="48" customHeight="1">
      <c r="A20" s="34">
        <v>6</v>
      </c>
      <c r="B20" s="35" t="s">
        <v>26</v>
      </c>
      <c r="C20" s="35" t="s">
        <v>12</v>
      </c>
      <c r="D20" s="34" t="s">
        <v>13</v>
      </c>
      <c r="E20" s="36" t="s">
        <v>40</v>
      </c>
      <c r="F20" s="37">
        <f t="shared" si="3"/>
        <v>105.99600000000001</v>
      </c>
      <c r="G20" s="38">
        <f t="shared" si="4"/>
        <v>0</v>
      </c>
      <c r="H20" s="39">
        <f t="shared" si="1"/>
        <v>0</v>
      </c>
      <c r="I20" s="45"/>
    </row>
    <row r="21" spans="1:9" ht="45" customHeight="1">
      <c r="A21" s="34">
        <v>7</v>
      </c>
      <c r="B21" s="35" t="s">
        <v>28</v>
      </c>
      <c r="C21" s="35" t="s">
        <v>12</v>
      </c>
      <c r="D21" s="34" t="s">
        <v>13</v>
      </c>
      <c r="E21" s="40" t="s">
        <v>41</v>
      </c>
      <c r="F21" s="37">
        <f t="shared" si="3"/>
        <v>62.92000000000001</v>
      </c>
      <c r="G21" s="38">
        <f t="shared" si="4"/>
        <v>0</v>
      </c>
      <c r="H21" s="39">
        <f t="shared" si="1"/>
        <v>0</v>
      </c>
      <c r="I21" s="45"/>
    </row>
    <row r="22" spans="1:9" s="29" customFormat="1" ht="33" customHeight="1">
      <c r="A22" s="41" t="s">
        <v>42</v>
      </c>
      <c r="B22" s="41" t="s">
        <v>43</v>
      </c>
      <c r="C22" s="41"/>
      <c r="D22" s="41"/>
      <c r="E22" s="41"/>
      <c r="F22" s="41"/>
      <c r="G22" s="41"/>
      <c r="H22" s="42">
        <f>SUM(H5:H21)</f>
        <v>0</v>
      </c>
      <c r="I22" s="41"/>
    </row>
    <row r="25" spans="1:9" ht="25.5" customHeight="1">
      <c r="A25" s="51" t="s">
        <v>44</v>
      </c>
      <c r="B25" s="51"/>
      <c r="C25" s="51"/>
      <c r="D25" s="51"/>
      <c r="E25" s="51"/>
      <c r="F25" s="51"/>
      <c r="G25" s="51"/>
      <c r="H25" s="51"/>
      <c r="I25" s="51"/>
    </row>
    <row r="26" spans="1:9" ht="30" customHeight="1">
      <c r="A26" s="46" t="s">
        <v>45</v>
      </c>
      <c r="B26" s="46"/>
      <c r="C26" s="46"/>
      <c r="D26" s="46"/>
      <c r="E26" s="46"/>
      <c r="F26" s="46"/>
      <c r="G26" s="46"/>
      <c r="H26" s="46"/>
      <c r="I26" s="46"/>
    </row>
    <row r="27" spans="1:9" ht="36" customHeight="1">
      <c r="A27" s="46" t="s">
        <v>46</v>
      </c>
      <c r="B27" s="46"/>
      <c r="C27" s="46"/>
      <c r="D27" s="46"/>
      <c r="E27" s="46"/>
      <c r="F27" s="46"/>
      <c r="G27" s="46"/>
      <c r="H27" s="46"/>
      <c r="I27" s="46"/>
    </row>
    <row r="28" spans="1:9" ht="87.75" customHeight="1">
      <c r="A28" s="54" t="s">
        <v>120</v>
      </c>
      <c r="B28" s="46"/>
      <c r="C28" s="46"/>
      <c r="D28" s="46"/>
      <c r="E28" s="46"/>
      <c r="F28" s="46"/>
      <c r="G28" s="46"/>
      <c r="H28" s="46"/>
      <c r="I28" s="46"/>
    </row>
    <row r="29" spans="1:9" ht="21" customHeight="1">
      <c r="A29" s="46" t="s">
        <v>47</v>
      </c>
      <c r="B29" s="46"/>
      <c r="C29" s="46"/>
      <c r="D29" s="46"/>
      <c r="E29" s="46"/>
      <c r="F29" s="46"/>
      <c r="G29" s="46"/>
      <c r="H29" s="46"/>
      <c r="I29" s="46"/>
    </row>
    <row r="30" spans="1:9" ht="13.5">
      <c r="A30" s="43"/>
      <c r="B30" s="44"/>
      <c r="C30" s="43"/>
      <c r="D30" s="47"/>
      <c r="E30" s="47"/>
      <c r="F30" s="47"/>
      <c r="G30" s="47"/>
      <c r="H30" s="47"/>
      <c r="I30" s="20"/>
    </row>
    <row r="31" spans="1:9" ht="13.5">
      <c r="A31" s="43"/>
      <c r="B31" s="44"/>
      <c r="C31" s="43"/>
      <c r="D31" s="47"/>
      <c r="E31" s="47"/>
      <c r="F31" s="47"/>
      <c r="G31" s="47"/>
      <c r="H31" s="47"/>
      <c r="I31" s="20"/>
    </row>
    <row r="32" spans="4:7" ht="24.75" customHeight="1">
      <c r="D32" s="48" t="s">
        <v>48</v>
      </c>
      <c r="E32" s="48"/>
      <c r="F32" s="48"/>
      <c r="G32" s="48"/>
    </row>
    <row r="33" spans="4:7" ht="24.75" customHeight="1">
      <c r="D33" s="48" t="s">
        <v>49</v>
      </c>
      <c r="E33" s="48"/>
      <c r="F33" s="48"/>
      <c r="G33" s="48"/>
    </row>
    <row r="34" spans="4:7" ht="24.75" customHeight="1">
      <c r="D34" s="48" t="s">
        <v>50</v>
      </c>
      <c r="E34" s="48"/>
      <c r="F34" s="48"/>
      <c r="G34" s="48"/>
    </row>
  </sheetData>
  <sheetProtection/>
  <autoFilter ref="A3:I22"/>
  <mergeCells count="12">
    <mergeCell ref="A1:I1"/>
    <mergeCell ref="A2:I2"/>
    <mergeCell ref="A25:I25"/>
    <mergeCell ref="A26:I26"/>
    <mergeCell ref="A27:I27"/>
    <mergeCell ref="A28:I28"/>
    <mergeCell ref="A29:I29"/>
    <mergeCell ref="D30:H30"/>
    <mergeCell ref="D31:H31"/>
    <mergeCell ref="D32:G32"/>
    <mergeCell ref="D33:G33"/>
    <mergeCell ref="D34:G34"/>
  </mergeCells>
  <printOptions/>
  <pageMargins left="0.75" right="0.75" top="0.511805555555556" bottom="0.472222222222222"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98"/>
  <sheetViews>
    <sheetView view="pageBreakPreview" zoomScaleSheetLayoutView="100" zoomScalePageLayoutView="0" workbookViewId="0" topLeftCell="A1">
      <selection activeCell="G12" sqref="G12"/>
    </sheetView>
  </sheetViews>
  <sheetFormatPr defaultColWidth="9.140625" defaultRowHeight="15"/>
  <cols>
    <col min="1" max="1" width="7.421875" style="1" customWidth="1"/>
    <col min="2" max="2" width="15.7109375" style="2" customWidth="1"/>
    <col min="3" max="3" width="11.7109375" style="3" customWidth="1"/>
    <col min="4" max="4" width="21.28125" style="3" customWidth="1"/>
    <col min="5" max="6" width="9.00390625" style="3" customWidth="1"/>
    <col min="7" max="7" width="9.421875" style="3" customWidth="1"/>
    <col min="8" max="8" width="12.421875" style="3" customWidth="1"/>
  </cols>
  <sheetData>
    <row r="1" spans="1:8" ht="42" customHeight="1">
      <c r="A1" s="52" t="s">
        <v>51</v>
      </c>
      <c r="B1" s="52"/>
      <c r="C1" s="52"/>
      <c r="D1" s="52"/>
      <c r="E1" s="52"/>
      <c r="F1" s="52"/>
      <c r="G1" s="52"/>
      <c r="H1" s="52"/>
    </row>
    <row r="2" spans="1:8" ht="21.75" customHeight="1">
      <c r="A2" s="4" t="s">
        <v>119</v>
      </c>
      <c r="B2" s="4"/>
      <c r="C2" s="5"/>
      <c r="D2" s="5"/>
      <c r="E2" s="5"/>
      <c r="F2" s="5"/>
      <c r="G2" s="5"/>
      <c r="H2" s="5"/>
    </row>
    <row r="3" spans="1:8" ht="27" customHeight="1">
      <c r="A3" s="6" t="s">
        <v>0</v>
      </c>
      <c r="B3" s="6" t="s">
        <v>54</v>
      </c>
      <c r="C3" s="6" t="s">
        <v>55</v>
      </c>
      <c r="D3" s="6" t="s">
        <v>56</v>
      </c>
      <c r="E3" s="6" t="s">
        <v>57</v>
      </c>
      <c r="F3" s="6" t="s">
        <v>3</v>
      </c>
      <c r="G3" s="6" t="s">
        <v>58</v>
      </c>
      <c r="H3" s="6" t="s">
        <v>59</v>
      </c>
    </row>
    <row r="4" spans="1:8" ht="19.5" customHeight="1">
      <c r="A4" s="6" t="s">
        <v>9</v>
      </c>
      <c r="B4" s="6" t="s">
        <v>60</v>
      </c>
      <c r="C4" s="6"/>
      <c r="D4" s="6"/>
      <c r="E4" s="6"/>
      <c r="F4" s="6"/>
      <c r="G4" s="6"/>
      <c r="H4" s="6"/>
    </row>
    <row r="5" spans="1:8" ht="24" customHeight="1">
      <c r="A5" s="6">
        <v>1</v>
      </c>
      <c r="B5" s="7" t="s">
        <v>61</v>
      </c>
      <c r="C5" s="6"/>
      <c r="D5" s="6" t="s">
        <v>62</v>
      </c>
      <c r="E5" s="6"/>
      <c r="F5" s="6" t="s">
        <v>63</v>
      </c>
      <c r="G5" s="6"/>
      <c r="H5" s="6">
        <f>E5*G5</f>
        <v>0</v>
      </c>
    </row>
    <row r="6" spans="1:8" ht="27" customHeight="1">
      <c r="A6" s="6">
        <v>2</v>
      </c>
      <c r="B6" s="6" t="s">
        <v>64</v>
      </c>
      <c r="C6" s="6"/>
      <c r="D6" s="6" t="s">
        <v>65</v>
      </c>
      <c r="E6" s="6"/>
      <c r="F6" s="6" t="s">
        <v>66</v>
      </c>
      <c r="G6" s="6"/>
      <c r="H6" s="6">
        <f>E6*G6</f>
        <v>0</v>
      </c>
    </row>
    <row r="7" spans="1:8" ht="27" customHeight="1">
      <c r="A7" s="6"/>
      <c r="B7" s="8" t="s">
        <v>67</v>
      </c>
      <c r="C7" s="6"/>
      <c r="D7" s="6"/>
      <c r="E7" s="6"/>
      <c r="F7" s="6"/>
      <c r="G7" s="6"/>
      <c r="H7" s="6"/>
    </row>
    <row r="8" spans="1:8" ht="19.5" customHeight="1">
      <c r="A8" s="9"/>
      <c r="B8" s="9" t="s">
        <v>68</v>
      </c>
      <c r="C8" s="9"/>
      <c r="D8" s="9"/>
      <c r="E8" s="9"/>
      <c r="F8" s="9"/>
      <c r="G8" s="9"/>
      <c r="H8" s="10">
        <f>SUM(H5:H6)</f>
        <v>0</v>
      </c>
    </row>
    <row r="9" spans="1:8" ht="19.5" customHeight="1">
      <c r="A9" s="6" t="s">
        <v>32</v>
      </c>
      <c r="B9" s="6" t="s">
        <v>69</v>
      </c>
      <c r="C9" s="6"/>
      <c r="D9" s="6"/>
      <c r="E9" s="6"/>
      <c r="F9" s="6"/>
      <c r="G9" s="6"/>
      <c r="H9" s="6"/>
    </row>
    <row r="10" spans="1:8" ht="19.5" customHeight="1">
      <c r="A10" s="6">
        <v>1</v>
      </c>
      <c r="B10" s="6" t="s">
        <v>70</v>
      </c>
      <c r="C10" s="6"/>
      <c r="D10" s="6" t="s">
        <v>71</v>
      </c>
      <c r="E10" s="6"/>
      <c r="F10" s="6" t="s">
        <v>72</v>
      </c>
      <c r="G10" s="6"/>
      <c r="H10" s="6">
        <f aca="true" t="shared" si="0" ref="H10:H15">E10*G10</f>
        <v>0</v>
      </c>
    </row>
    <row r="11" spans="1:8" ht="19.5" customHeight="1">
      <c r="A11" s="6">
        <v>2</v>
      </c>
      <c r="B11" s="6" t="s">
        <v>73</v>
      </c>
      <c r="C11" s="6"/>
      <c r="D11" s="6" t="s">
        <v>74</v>
      </c>
      <c r="E11" s="6"/>
      <c r="F11" s="6" t="s">
        <v>75</v>
      </c>
      <c r="G11" s="6"/>
      <c r="H11" s="6">
        <f t="shared" si="0"/>
        <v>0</v>
      </c>
    </row>
    <row r="12" spans="1:8" ht="19.5" customHeight="1">
      <c r="A12" s="6">
        <v>3</v>
      </c>
      <c r="B12" s="6" t="s">
        <v>76</v>
      </c>
      <c r="C12" s="6"/>
      <c r="D12" s="6" t="s">
        <v>77</v>
      </c>
      <c r="E12" s="6"/>
      <c r="F12" s="6" t="s">
        <v>78</v>
      </c>
      <c r="G12" s="6"/>
      <c r="H12" s="6">
        <f t="shared" si="0"/>
        <v>0</v>
      </c>
    </row>
    <row r="13" spans="1:8" ht="19.5" customHeight="1">
      <c r="A13" s="6">
        <v>4</v>
      </c>
      <c r="B13" s="6" t="s">
        <v>79</v>
      </c>
      <c r="C13" s="6"/>
      <c r="D13" s="6" t="s">
        <v>80</v>
      </c>
      <c r="E13" s="6"/>
      <c r="F13" s="6" t="s">
        <v>81</v>
      </c>
      <c r="G13" s="6"/>
      <c r="H13" s="6">
        <f t="shared" si="0"/>
        <v>0</v>
      </c>
    </row>
    <row r="14" spans="1:8" ht="19.5" customHeight="1">
      <c r="A14" s="6">
        <v>5</v>
      </c>
      <c r="B14" s="6" t="s">
        <v>82</v>
      </c>
      <c r="C14" s="6"/>
      <c r="D14" s="6" t="s">
        <v>83</v>
      </c>
      <c r="E14" s="6"/>
      <c r="F14" s="6" t="s">
        <v>84</v>
      </c>
      <c r="G14" s="6"/>
      <c r="H14" s="6">
        <f t="shared" si="0"/>
        <v>0</v>
      </c>
    </row>
    <row r="15" spans="1:8" ht="42.75" customHeight="1">
      <c r="A15" s="6">
        <v>6</v>
      </c>
      <c r="B15" s="6" t="s">
        <v>85</v>
      </c>
      <c r="C15" s="6"/>
      <c r="D15" s="6"/>
      <c r="E15" s="6"/>
      <c r="F15" s="6" t="s">
        <v>66</v>
      </c>
      <c r="G15" s="6"/>
      <c r="H15" s="6">
        <f t="shared" si="0"/>
        <v>0</v>
      </c>
    </row>
    <row r="16" spans="1:8" ht="27" customHeight="1">
      <c r="A16" s="6"/>
      <c r="B16" s="8" t="s">
        <v>67</v>
      </c>
      <c r="C16" s="6"/>
      <c r="D16" s="6"/>
      <c r="E16" s="6"/>
      <c r="F16" s="6"/>
      <c r="G16" s="6"/>
      <c r="H16" s="6"/>
    </row>
    <row r="17" spans="1:8" ht="19.5" customHeight="1">
      <c r="A17" s="9"/>
      <c r="B17" s="9" t="s">
        <v>86</v>
      </c>
      <c r="C17" s="9"/>
      <c r="D17" s="9"/>
      <c r="E17" s="9"/>
      <c r="F17" s="9"/>
      <c r="G17" s="9"/>
      <c r="H17" s="10">
        <f>SUM(H10:H15)</f>
        <v>0</v>
      </c>
    </row>
    <row r="18" spans="1:8" ht="19.5" customHeight="1">
      <c r="A18" s="6" t="s">
        <v>42</v>
      </c>
      <c r="B18" s="6" t="s">
        <v>87</v>
      </c>
      <c r="C18" s="6"/>
      <c r="D18" s="6"/>
      <c r="E18" s="6"/>
      <c r="F18" s="6"/>
      <c r="G18" s="6"/>
      <c r="H18" s="11"/>
    </row>
    <row r="19" spans="1:8" ht="19.5" customHeight="1">
      <c r="A19" s="6">
        <v>1</v>
      </c>
      <c r="B19" s="6" t="s">
        <v>88</v>
      </c>
      <c r="C19" s="6"/>
      <c r="D19" s="6"/>
      <c r="E19" s="6"/>
      <c r="F19" s="6" t="s">
        <v>66</v>
      </c>
      <c r="G19" s="6"/>
      <c r="H19" s="6">
        <f>E19*G19</f>
        <v>0</v>
      </c>
    </row>
    <row r="20" spans="1:8" ht="19.5" customHeight="1">
      <c r="A20" s="6">
        <v>2</v>
      </c>
      <c r="B20" s="6" t="s">
        <v>89</v>
      </c>
      <c r="C20" s="6"/>
      <c r="D20" s="6"/>
      <c r="E20" s="6"/>
      <c r="F20" s="6" t="s">
        <v>66</v>
      </c>
      <c r="G20" s="6"/>
      <c r="H20" s="6">
        <f>E20*G20</f>
        <v>0</v>
      </c>
    </row>
    <row r="21" spans="1:8" ht="19.5" customHeight="1">
      <c r="A21" s="9"/>
      <c r="B21" s="9" t="s">
        <v>90</v>
      </c>
      <c r="C21" s="9"/>
      <c r="D21" s="9"/>
      <c r="E21" s="9"/>
      <c r="F21" s="9"/>
      <c r="G21" s="9"/>
      <c r="H21" s="10">
        <f>SUM(H19:H20)</f>
        <v>0</v>
      </c>
    </row>
    <row r="22" spans="1:8" ht="19.5" customHeight="1">
      <c r="A22" s="6" t="s">
        <v>91</v>
      </c>
      <c r="B22" s="6" t="s">
        <v>92</v>
      </c>
      <c r="C22" s="12"/>
      <c r="D22" s="13"/>
      <c r="E22" s="6"/>
      <c r="F22" s="6"/>
      <c r="G22" s="6"/>
      <c r="H22" s="11"/>
    </row>
    <row r="23" spans="1:8" ht="19.5" customHeight="1">
      <c r="A23" s="6">
        <v>1</v>
      </c>
      <c r="B23" s="14" t="s">
        <v>92</v>
      </c>
      <c r="C23" s="12"/>
      <c r="D23" s="13"/>
      <c r="E23" s="6"/>
      <c r="F23" s="6" t="s">
        <v>66</v>
      </c>
      <c r="G23" s="6"/>
      <c r="H23" s="6">
        <f>E23*G23</f>
        <v>0</v>
      </c>
    </row>
    <row r="24" spans="1:8" ht="19.5" customHeight="1">
      <c r="A24" s="6">
        <v>2</v>
      </c>
      <c r="B24" s="6" t="s">
        <v>93</v>
      </c>
      <c r="C24" s="6"/>
      <c r="D24" s="6"/>
      <c r="E24" s="6"/>
      <c r="F24" s="6" t="s">
        <v>66</v>
      </c>
      <c r="G24" s="6"/>
      <c r="H24" s="6">
        <f>E24*G24</f>
        <v>0</v>
      </c>
    </row>
    <row r="25" spans="1:8" ht="19.5" customHeight="1">
      <c r="A25" s="9"/>
      <c r="B25" s="9" t="s">
        <v>94</v>
      </c>
      <c r="C25" s="9"/>
      <c r="D25" s="9"/>
      <c r="E25" s="9"/>
      <c r="F25" s="9"/>
      <c r="G25" s="9"/>
      <c r="H25" s="10">
        <f>SUM(H23:H24)</f>
        <v>0</v>
      </c>
    </row>
    <row r="26" spans="1:8" ht="30" customHeight="1">
      <c r="A26" s="6" t="s">
        <v>95</v>
      </c>
      <c r="B26" s="6" t="s">
        <v>96</v>
      </c>
      <c r="C26" s="6"/>
      <c r="D26" s="6"/>
      <c r="E26" s="6"/>
      <c r="F26" s="6"/>
      <c r="G26" s="6"/>
      <c r="H26" s="11">
        <f>H25+H21+H17+H8</f>
        <v>0</v>
      </c>
    </row>
    <row r="27" spans="1:8" ht="19.5" customHeight="1">
      <c r="A27" s="6" t="s">
        <v>97</v>
      </c>
      <c r="B27" s="6" t="s">
        <v>98</v>
      </c>
      <c r="C27" s="15">
        <v>0.05</v>
      </c>
      <c r="D27" s="6" t="s">
        <v>99</v>
      </c>
      <c r="E27" s="6"/>
      <c r="F27" s="6"/>
      <c r="G27" s="6"/>
      <c r="H27" s="16">
        <f>H26*C27</f>
        <v>0</v>
      </c>
    </row>
    <row r="28" spans="1:8" ht="19.5" customHeight="1">
      <c r="A28" s="6" t="s">
        <v>100</v>
      </c>
      <c r="B28" s="6" t="s">
        <v>101</v>
      </c>
      <c r="C28" s="15">
        <v>0.1</v>
      </c>
      <c r="D28" s="6" t="s">
        <v>102</v>
      </c>
      <c r="E28" s="6"/>
      <c r="F28" s="6"/>
      <c r="G28" s="6"/>
      <c r="H28" s="6">
        <f>H26*C28</f>
        <v>0</v>
      </c>
    </row>
    <row r="29" spans="1:8" ht="19.5" customHeight="1">
      <c r="A29" s="6" t="s">
        <v>103</v>
      </c>
      <c r="B29" s="6" t="s">
        <v>104</v>
      </c>
      <c r="C29" s="15">
        <v>0.09</v>
      </c>
      <c r="D29" s="6" t="s">
        <v>105</v>
      </c>
      <c r="E29" s="6"/>
      <c r="F29" s="6"/>
      <c r="G29" s="6"/>
      <c r="H29" s="16">
        <f>(H28+H27+H26)*C29</f>
        <v>0</v>
      </c>
    </row>
    <row r="30" spans="1:8" ht="27.75" customHeight="1">
      <c r="A30" s="6" t="s">
        <v>106</v>
      </c>
      <c r="B30" s="6" t="s">
        <v>107</v>
      </c>
      <c r="C30" s="6"/>
      <c r="D30" s="6"/>
      <c r="E30" s="6"/>
      <c r="F30" s="6"/>
      <c r="G30" s="6"/>
      <c r="H30" s="17">
        <f>SUM(H26:H29)</f>
        <v>0</v>
      </c>
    </row>
    <row r="31" spans="1:8" ht="19.5" customHeight="1">
      <c r="A31" s="18"/>
      <c r="B31" s="18"/>
      <c r="C31" s="18"/>
      <c r="D31" s="18"/>
      <c r="E31" s="18"/>
      <c r="F31" s="18"/>
      <c r="G31" s="18"/>
      <c r="H31" s="19"/>
    </row>
    <row r="32" spans="1:8" ht="19.5" customHeight="1">
      <c r="A32" s="18"/>
      <c r="B32" s="18"/>
      <c r="C32" s="18"/>
      <c r="D32" s="20" t="s">
        <v>48</v>
      </c>
      <c r="E32" s="20"/>
      <c r="F32" s="20"/>
      <c r="G32" s="20"/>
      <c r="H32" s="19"/>
    </row>
    <row r="33" spans="1:8" ht="19.5" customHeight="1">
      <c r="A33" s="18"/>
      <c r="B33" s="18"/>
      <c r="C33" s="18"/>
      <c r="D33" s="20" t="s">
        <v>49</v>
      </c>
      <c r="E33" s="20"/>
      <c r="F33" s="20"/>
      <c r="G33" s="20"/>
      <c r="H33" s="19"/>
    </row>
    <row r="34" spans="1:8" ht="19.5" customHeight="1">
      <c r="A34" s="18"/>
      <c r="B34" s="18"/>
      <c r="C34" s="18"/>
      <c r="D34" s="20" t="s">
        <v>50</v>
      </c>
      <c r="E34" s="20"/>
      <c r="F34" s="20"/>
      <c r="G34" s="20"/>
      <c r="H34" s="19"/>
    </row>
    <row r="35" spans="1:8" ht="18.75" customHeight="1">
      <c r="A35" s="21"/>
      <c r="B35" s="21"/>
      <c r="C35" s="21"/>
      <c r="D35" s="21"/>
      <c r="E35" s="21"/>
      <c r="F35" s="21"/>
      <c r="G35" s="21"/>
      <c r="H35" s="21"/>
    </row>
    <row r="36" spans="1:8" ht="42" customHeight="1">
      <c r="A36" s="53" t="s">
        <v>108</v>
      </c>
      <c r="B36" s="53"/>
      <c r="C36" s="53"/>
      <c r="D36" s="53"/>
      <c r="E36" s="53"/>
      <c r="F36" s="53"/>
      <c r="G36" s="53"/>
      <c r="H36" s="53"/>
    </row>
    <row r="37" spans="1:8" ht="33.75" customHeight="1">
      <c r="A37" s="4" t="s">
        <v>52</v>
      </c>
      <c r="B37" s="4"/>
      <c r="C37" s="5"/>
      <c r="D37" s="22"/>
      <c r="E37" s="22"/>
      <c r="F37" s="22"/>
      <c r="G37" s="22" t="s">
        <v>53</v>
      </c>
      <c r="H37" s="22"/>
    </row>
    <row r="38" spans="1:8" ht="19.5" customHeight="1">
      <c r="A38" s="6" t="s">
        <v>0</v>
      </c>
      <c r="B38" s="6" t="s">
        <v>54</v>
      </c>
      <c r="C38" s="6" t="s">
        <v>55</v>
      </c>
      <c r="D38" s="6" t="s">
        <v>56</v>
      </c>
      <c r="E38" s="6" t="s">
        <v>57</v>
      </c>
      <c r="F38" s="6" t="s">
        <v>3</v>
      </c>
      <c r="G38" s="6" t="s">
        <v>58</v>
      </c>
      <c r="H38" s="6" t="s">
        <v>109</v>
      </c>
    </row>
    <row r="39" spans="1:8" ht="19.5" customHeight="1">
      <c r="A39" s="6" t="s">
        <v>9</v>
      </c>
      <c r="B39" s="6" t="s">
        <v>60</v>
      </c>
      <c r="C39" s="6"/>
      <c r="D39" s="6"/>
      <c r="E39" s="6"/>
      <c r="F39" s="6"/>
      <c r="G39" s="6"/>
      <c r="H39" s="6"/>
    </row>
    <row r="40" spans="1:8" ht="19.5" customHeight="1">
      <c r="A40" s="6">
        <v>1</v>
      </c>
      <c r="B40" s="7" t="s">
        <v>61</v>
      </c>
      <c r="C40" s="6"/>
      <c r="D40" s="6" t="s">
        <v>62</v>
      </c>
      <c r="E40" s="6"/>
      <c r="F40" s="6" t="s">
        <v>63</v>
      </c>
      <c r="G40" s="6"/>
      <c r="H40" s="6">
        <f>E40*G40</f>
        <v>0</v>
      </c>
    </row>
    <row r="41" spans="1:8" ht="19.5" customHeight="1">
      <c r="A41" s="6">
        <v>2</v>
      </c>
      <c r="B41" s="6" t="s">
        <v>64</v>
      </c>
      <c r="C41" s="6"/>
      <c r="D41" s="6" t="s">
        <v>65</v>
      </c>
      <c r="E41" s="6"/>
      <c r="F41" s="6" t="s">
        <v>66</v>
      </c>
      <c r="G41" s="6"/>
      <c r="H41" s="6">
        <f>E41*G41</f>
        <v>0</v>
      </c>
    </row>
    <row r="42" spans="1:8" ht="27" customHeight="1">
      <c r="A42" s="6"/>
      <c r="B42" s="8" t="s">
        <v>67</v>
      </c>
      <c r="C42" s="6"/>
      <c r="D42" s="6"/>
      <c r="E42" s="6"/>
      <c r="F42" s="6"/>
      <c r="G42" s="6"/>
      <c r="H42" s="6"/>
    </row>
    <row r="43" spans="1:8" ht="19.5" customHeight="1">
      <c r="A43" s="9"/>
      <c r="B43" s="9" t="s">
        <v>68</v>
      </c>
      <c r="C43" s="9"/>
      <c r="D43" s="9"/>
      <c r="E43" s="9"/>
      <c r="F43" s="9"/>
      <c r="G43" s="9"/>
      <c r="H43" s="10">
        <f>SUM(H40:H41)</f>
        <v>0</v>
      </c>
    </row>
    <row r="44" spans="1:8" ht="19.5" customHeight="1">
      <c r="A44" s="6" t="s">
        <v>32</v>
      </c>
      <c r="B44" s="6" t="s">
        <v>69</v>
      </c>
      <c r="C44" s="6"/>
      <c r="D44" s="6"/>
      <c r="E44" s="6"/>
      <c r="F44" s="6"/>
      <c r="G44" s="6"/>
      <c r="H44" s="11"/>
    </row>
    <row r="45" spans="1:8" ht="31.5" customHeight="1">
      <c r="A45" s="6">
        <v>1</v>
      </c>
      <c r="B45" s="23" t="s">
        <v>79</v>
      </c>
      <c r="C45" s="24"/>
      <c r="D45" s="24" t="s">
        <v>110</v>
      </c>
      <c r="E45" s="25"/>
      <c r="F45" s="24" t="s">
        <v>63</v>
      </c>
      <c r="G45" s="6"/>
      <c r="H45" s="6">
        <f>E45*G45</f>
        <v>0</v>
      </c>
    </row>
    <row r="46" spans="1:8" ht="33" customHeight="1">
      <c r="A46" s="6">
        <v>2</v>
      </c>
      <c r="B46" s="23" t="s">
        <v>111</v>
      </c>
      <c r="C46" s="24"/>
      <c r="D46" s="26" t="s">
        <v>112</v>
      </c>
      <c r="E46" s="25"/>
      <c r="F46" s="24" t="s">
        <v>113</v>
      </c>
      <c r="G46" s="6"/>
      <c r="H46" s="6">
        <f>E46*G46</f>
        <v>0</v>
      </c>
    </row>
    <row r="47" spans="1:8" ht="19.5" customHeight="1">
      <c r="A47" s="6">
        <v>3</v>
      </c>
      <c r="B47" s="23" t="s">
        <v>82</v>
      </c>
      <c r="C47" s="24"/>
      <c r="D47" s="24" t="s">
        <v>83</v>
      </c>
      <c r="E47" s="25"/>
      <c r="F47" s="24" t="s">
        <v>84</v>
      </c>
      <c r="G47" s="6"/>
      <c r="H47" s="6">
        <f>E47*G47</f>
        <v>0</v>
      </c>
    </row>
    <row r="48" spans="1:8" ht="30" customHeight="1">
      <c r="A48" s="6">
        <v>4</v>
      </c>
      <c r="B48" s="23" t="s">
        <v>85</v>
      </c>
      <c r="C48" s="23"/>
      <c r="D48" s="23"/>
      <c r="E48" s="25"/>
      <c r="F48" s="24" t="s">
        <v>66</v>
      </c>
      <c r="G48" s="6"/>
      <c r="H48" s="6">
        <f>E48*G48</f>
        <v>0</v>
      </c>
    </row>
    <row r="49" spans="1:8" ht="27" customHeight="1">
      <c r="A49" s="6"/>
      <c r="B49" s="8" t="s">
        <v>67</v>
      </c>
      <c r="C49" s="6"/>
      <c r="D49" s="6"/>
      <c r="E49" s="6"/>
      <c r="F49" s="6"/>
      <c r="G49" s="6"/>
      <c r="H49" s="6"/>
    </row>
    <row r="50" spans="1:8" ht="19.5" customHeight="1">
      <c r="A50" s="9"/>
      <c r="B50" s="9" t="s">
        <v>86</v>
      </c>
      <c r="C50" s="9"/>
      <c r="D50" s="9"/>
      <c r="E50" s="9"/>
      <c r="F50" s="9"/>
      <c r="G50" s="9"/>
      <c r="H50" s="10">
        <f>SUM(H45:H48)</f>
        <v>0</v>
      </c>
    </row>
    <row r="51" spans="1:8" ht="19.5" customHeight="1">
      <c r="A51" s="6" t="s">
        <v>42</v>
      </c>
      <c r="B51" s="6" t="s">
        <v>87</v>
      </c>
      <c r="C51" s="6"/>
      <c r="D51" s="6"/>
      <c r="E51" s="6"/>
      <c r="F51" s="6"/>
      <c r="G51" s="6"/>
      <c r="H51" s="11"/>
    </row>
    <row r="52" spans="1:8" ht="19.5" customHeight="1">
      <c r="A52" s="6">
        <v>1</v>
      </c>
      <c r="B52" s="6" t="s">
        <v>88</v>
      </c>
      <c r="C52" s="6"/>
      <c r="D52" s="6"/>
      <c r="E52" s="6"/>
      <c r="F52" s="6" t="s">
        <v>66</v>
      </c>
      <c r="G52" s="6"/>
      <c r="H52" s="6">
        <f>E52*G52</f>
        <v>0</v>
      </c>
    </row>
    <row r="53" spans="1:8" ht="19.5" customHeight="1">
      <c r="A53" s="6">
        <v>2</v>
      </c>
      <c r="B53" s="6" t="s">
        <v>89</v>
      </c>
      <c r="C53" s="6"/>
      <c r="D53" s="6"/>
      <c r="E53" s="6"/>
      <c r="F53" s="6" t="s">
        <v>66</v>
      </c>
      <c r="G53" s="6"/>
      <c r="H53" s="6">
        <f>E53*G53</f>
        <v>0</v>
      </c>
    </row>
    <row r="54" spans="1:8" ht="19.5" customHeight="1">
      <c r="A54" s="9"/>
      <c r="B54" s="9" t="s">
        <v>90</v>
      </c>
      <c r="C54" s="9"/>
      <c r="D54" s="9"/>
      <c r="E54" s="9"/>
      <c r="F54" s="9"/>
      <c r="G54" s="9"/>
      <c r="H54" s="10">
        <f>SUM(H52:H53)</f>
        <v>0</v>
      </c>
    </row>
    <row r="55" spans="1:8" ht="19.5" customHeight="1">
      <c r="A55" s="6" t="s">
        <v>91</v>
      </c>
      <c r="B55" s="6" t="s">
        <v>92</v>
      </c>
      <c r="C55" s="12"/>
      <c r="D55" s="13"/>
      <c r="E55" s="6"/>
      <c r="F55" s="6"/>
      <c r="G55" s="6"/>
      <c r="H55" s="11"/>
    </row>
    <row r="56" spans="1:8" ht="19.5" customHeight="1">
      <c r="A56" s="6">
        <v>1</v>
      </c>
      <c r="B56" s="14" t="s">
        <v>92</v>
      </c>
      <c r="C56" s="12"/>
      <c r="D56" s="13"/>
      <c r="E56" s="6"/>
      <c r="F56" s="6" t="s">
        <v>66</v>
      </c>
      <c r="G56" s="6"/>
      <c r="H56" s="6">
        <f>E56*G56</f>
        <v>0</v>
      </c>
    </row>
    <row r="57" spans="1:8" ht="19.5" customHeight="1">
      <c r="A57" s="6">
        <v>2</v>
      </c>
      <c r="B57" s="6" t="s">
        <v>93</v>
      </c>
      <c r="C57" s="6"/>
      <c r="D57" s="6"/>
      <c r="E57" s="6"/>
      <c r="F57" s="6" t="s">
        <v>66</v>
      </c>
      <c r="G57" s="6"/>
      <c r="H57" s="6">
        <f>E57*G57</f>
        <v>0</v>
      </c>
    </row>
    <row r="58" spans="1:8" ht="19.5" customHeight="1">
      <c r="A58" s="9"/>
      <c r="B58" s="9" t="s">
        <v>94</v>
      </c>
      <c r="C58" s="9"/>
      <c r="D58" s="9"/>
      <c r="E58" s="9"/>
      <c r="F58" s="9"/>
      <c r="G58" s="9"/>
      <c r="H58" s="10">
        <f>SUM(H56:H57)</f>
        <v>0</v>
      </c>
    </row>
    <row r="59" spans="1:8" ht="33" customHeight="1">
      <c r="A59" s="6" t="s">
        <v>95</v>
      </c>
      <c r="B59" s="6" t="s">
        <v>96</v>
      </c>
      <c r="C59" s="6"/>
      <c r="D59" s="6"/>
      <c r="E59" s="6"/>
      <c r="F59" s="6"/>
      <c r="G59" s="6"/>
      <c r="H59" s="11">
        <f>H58+H54+H50+H43</f>
        <v>0</v>
      </c>
    </row>
    <row r="60" spans="1:8" ht="19.5" customHeight="1">
      <c r="A60" s="6" t="s">
        <v>97</v>
      </c>
      <c r="B60" s="6" t="s">
        <v>98</v>
      </c>
      <c r="C60" s="15">
        <v>0.05</v>
      </c>
      <c r="D60" s="6" t="s">
        <v>99</v>
      </c>
      <c r="E60" s="6"/>
      <c r="F60" s="6"/>
      <c r="G60" s="6"/>
      <c r="H60" s="16">
        <f>H59*C60</f>
        <v>0</v>
      </c>
    </row>
    <row r="61" spans="1:8" ht="19.5" customHeight="1">
      <c r="A61" s="6" t="s">
        <v>100</v>
      </c>
      <c r="B61" s="6" t="s">
        <v>101</v>
      </c>
      <c r="C61" s="15">
        <v>0.1</v>
      </c>
      <c r="D61" s="6" t="s">
        <v>102</v>
      </c>
      <c r="E61" s="6"/>
      <c r="F61" s="6"/>
      <c r="G61" s="6"/>
      <c r="H61" s="6">
        <f>H59*C61</f>
        <v>0</v>
      </c>
    </row>
    <row r="62" spans="1:8" ht="19.5" customHeight="1">
      <c r="A62" s="6" t="s">
        <v>103</v>
      </c>
      <c r="B62" s="6" t="s">
        <v>104</v>
      </c>
      <c r="C62" s="15">
        <v>0.09</v>
      </c>
      <c r="D62" s="6" t="s">
        <v>105</v>
      </c>
      <c r="E62" s="6"/>
      <c r="F62" s="6"/>
      <c r="G62" s="6"/>
      <c r="H62" s="16">
        <f>(H61+H60+H59)*C62</f>
        <v>0</v>
      </c>
    </row>
    <row r="63" spans="1:8" ht="30" customHeight="1">
      <c r="A63" s="6" t="s">
        <v>106</v>
      </c>
      <c r="B63" s="6" t="s">
        <v>107</v>
      </c>
      <c r="C63" s="6"/>
      <c r="D63" s="6"/>
      <c r="E63" s="6"/>
      <c r="F63" s="6"/>
      <c r="G63" s="6"/>
      <c r="H63" s="17">
        <f>SUM(H59:H62)</f>
        <v>0</v>
      </c>
    </row>
    <row r="64" spans="1:8" ht="19.5" customHeight="1">
      <c r="A64" s="18"/>
      <c r="B64" s="18"/>
      <c r="C64" s="18"/>
      <c r="D64" s="18"/>
      <c r="E64" s="18"/>
      <c r="F64" s="18"/>
      <c r="G64" s="18"/>
      <c r="H64" s="19"/>
    </row>
    <row r="65" spans="1:8" ht="19.5" customHeight="1">
      <c r="A65" s="18"/>
      <c r="B65" s="18"/>
      <c r="C65" s="18"/>
      <c r="D65" s="20" t="s">
        <v>48</v>
      </c>
      <c r="E65" s="20"/>
      <c r="F65" s="20"/>
      <c r="G65" s="18"/>
      <c r="H65" s="19"/>
    </row>
    <row r="66" spans="1:8" ht="19.5" customHeight="1">
      <c r="A66" s="18"/>
      <c r="B66" s="18"/>
      <c r="C66" s="18"/>
      <c r="D66" s="20" t="s">
        <v>49</v>
      </c>
      <c r="E66" s="20"/>
      <c r="F66" s="20"/>
      <c r="G66" s="18"/>
      <c r="H66" s="19"/>
    </row>
    <row r="67" spans="1:8" ht="30" customHeight="1">
      <c r="A67" s="21"/>
      <c r="B67" s="21"/>
      <c r="C67" s="21"/>
      <c r="D67" s="20" t="s">
        <v>50</v>
      </c>
      <c r="E67" s="20"/>
      <c r="F67" s="20"/>
      <c r="G67" s="21"/>
      <c r="H67" s="21"/>
    </row>
    <row r="68" spans="1:8" ht="42" customHeight="1">
      <c r="A68" s="53" t="s">
        <v>114</v>
      </c>
      <c r="B68" s="53"/>
      <c r="C68" s="53"/>
      <c r="D68" s="53"/>
      <c r="E68" s="53"/>
      <c r="F68" s="53"/>
      <c r="G68" s="53"/>
      <c r="H68" s="53"/>
    </row>
    <row r="69" spans="1:8" ht="33.75" customHeight="1">
      <c r="A69" s="4" t="s">
        <v>52</v>
      </c>
      <c r="B69" s="4"/>
      <c r="C69" s="5"/>
      <c r="D69" s="22"/>
      <c r="E69" s="22"/>
      <c r="F69" s="22"/>
      <c r="G69" s="22" t="s">
        <v>53</v>
      </c>
      <c r="H69" s="22"/>
    </row>
    <row r="70" spans="1:8" ht="19.5" customHeight="1">
      <c r="A70" s="6" t="s">
        <v>0</v>
      </c>
      <c r="B70" s="6" t="s">
        <v>54</v>
      </c>
      <c r="C70" s="6" t="s">
        <v>55</v>
      </c>
      <c r="D70" s="6" t="s">
        <v>56</v>
      </c>
      <c r="E70" s="6" t="s">
        <v>57</v>
      </c>
      <c r="F70" s="6" t="s">
        <v>3</v>
      </c>
      <c r="G70" s="6" t="s">
        <v>58</v>
      </c>
      <c r="H70" s="6" t="s">
        <v>109</v>
      </c>
    </row>
    <row r="71" spans="1:8" ht="19.5" customHeight="1">
      <c r="A71" s="6" t="s">
        <v>9</v>
      </c>
      <c r="B71" s="6" t="s">
        <v>60</v>
      </c>
      <c r="C71" s="6"/>
      <c r="D71" s="6"/>
      <c r="E71" s="6"/>
      <c r="F71" s="6"/>
      <c r="G71" s="6"/>
      <c r="H71" s="6"/>
    </row>
    <row r="72" spans="1:8" ht="25.5" customHeight="1">
      <c r="A72" s="6">
        <v>1</v>
      </c>
      <c r="B72" s="7" t="s">
        <v>61</v>
      </c>
      <c r="C72" s="6"/>
      <c r="D72" s="6" t="s">
        <v>62</v>
      </c>
      <c r="E72" s="6"/>
      <c r="F72" s="6" t="s">
        <v>63</v>
      </c>
      <c r="G72" s="6"/>
      <c r="H72" s="6">
        <f>E72*G72</f>
        <v>0</v>
      </c>
    </row>
    <row r="73" spans="1:8" ht="28.5" customHeight="1">
      <c r="A73" s="6">
        <v>2</v>
      </c>
      <c r="B73" s="6" t="s">
        <v>115</v>
      </c>
      <c r="C73" s="6"/>
      <c r="D73" s="6" t="s">
        <v>116</v>
      </c>
      <c r="E73" s="6"/>
      <c r="F73" s="6" t="s">
        <v>66</v>
      </c>
      <c r="G73" s="6"/>
      <c r="H73" s="6">
        <f>E73*G73</f>
        <v>0</v>
      </c>
    </row>
    <row r="74" spans="1:8" ht="27" customHeight="1">
      <c r="A74" s="6"/>
      <c r="B74" s="8" t="s">
        <v>67</v>
      </c>
      <c r="C74" s="6"/>
      <c r="D74" s="6"/>
      <c r="E74" s="6"/>
      <c r="F74" s="6"/>
      <c r="G74" s="6"/>
      <c r="H74" s="6"/>
    </row>
    <row r="75" spans="1:8" ht="19.5" customHeight="1">
      <c r="A75" s="9"/>
      <c r="B75" s="9" t="s">
        <v>68</v>
      </c>
      <c r="C75" s="9"/>
      <c r="D75" s="9"/>
      <c r="E75" s="9"/>
      <c r="F75" s="9"/>
      <c r="G75" s="9"/>
      <c r="H75" s="10">
        <f>SUM(H72:H73)</f>
        <v>0</v>
      </c>
    </row>
    <row r="76" spans="1:8" ht="19.5" customHeight="1">
      <c r="A76" s="6">
        <v>1</v>
      </c>
      <c r="B76" s="27" t="s">
        <v>79</v>
      </c>
      <c r="C76" s="26"/>
      <c r="D76" s="26" t="s">
        <v>110</v>
      </c>
      <c r="E76" s="26"/>
      <c r="F76" s="26" t="s">
        <v>63</v>
      </c>
      <c r="G76" s="6"/>
      <c r="H76" s="6">
        <f>E76*G76</f>
        <v>0</v>
      </c>
    </row>
    <row r="77" spans="1:8" ht="27.75" customHeight="1">
      <c r="A77" s="6">
        <v>2</v>
      </c>
      <c r="B77" s="27" t="s">
        <v>111</v>
      </c>
      <c r="C77" s="26"/>
      <c r="D77" s="26" t="s">
        <v>112</v>
      </c>
      <c r="E77" s="26"/>
      <c r="F77" s="26" t="s">
        <v>113</v>
      </c>
      <c r="G77" s="6"/>
      <c r="H77" s="6">
        <f>E77*G77</f>
        <v>0</v>
      </c>
    </row>
    <row r="78" spans="1:8" ht="19.5" customHeight="1">
      <c r="A78" s="6">
        <v>3</v>
      </c>
      <c r="B78" s="27" t="s">
        <v>82</v>
      </c>
      <c r="C78" s="26"/>
      <c r="D78" s="26" t="s">
        <v>83</v>
      </c>
      <c r="E78" s="28"/>
      <c r="F78" s="26" t="s">
        <v>84</v>
      </c>
      <c r="G78" s="6"/>
      <c r="H78" s="6">
        <f>E78*G78</f>
        <v>0</v>
      </c>
    </row>
    <row r="79" spans="1:8" ht="45" customHeight="1">
      <c r="A79" s="6">
        <v>4</v>
      </c>
      <c r="B79" s="27" t="s">
        <v>85</v>
      </c>
      <c r="C79" s="27"/>
      <c r="D79" s="27"/>
      <c r="E79" s="28"/>
      <c r="F79" s="26" t="s">
        <v>66</v>
      </c>
      <c r="G79" s="6"/>
      <c r="H79" s="6">
        <f>E79*G79</f>
        <v>0</v>
      </c>
    </row>
    <row r="80" spans="1:8" ht="27" customHeight="1">
      <c r="A80" s="6"/>
      <c r="B80" s="8" t="s">
        <v>67</v>
      </c>
      <c r="C80" s="6"/>
      <c r="D80" s="6"/>
      <c r="E80" s="6"/>
      <c r="F80" s="6"/>
      <c r="G80" s="6"/>
      <c r="H80" s="6"/>
    </row>
    <row r="81" spans="1:8" ht="19.5" customHeight="1">
      <c r="A81" s="9"/>
      <c r="B81" s="9" t="s">
        <v>86</v>
      </c>
      <c r="C81" s="9"/>
      <c r="D81" s="9"/>
      <c r="E81" s="9"/>
      <c r="F81" s="9"/>
      <c r="G81" s="9"/>
      <c r="H81" s="10">
        <f>SUM(H76:H80)</f>
        <v>0</v>
      </c>
    </row>
    <row r="82" spans="1:8" ht="19.5" customHeight="1">
      <c r="A82" s="6" t="s">
        <v>42</v>
      </c>
      <c r="B82" s="6" t="s">
        <v>87</v>
      </c>
      <c r="C82" s="6"/>
      <c r="D82" s="6"/>
      <c r="E82" s="6"/>
      <c r="F82" s="6"/>
      <c r="G82" s="6"/>
      <c r="H82" s="11"/>
    </row>
    <row r="83" spans="1:8" ht="19.5" customHeight="1">
      <c r="A83" s="6">
        <v>1</v>
      </c>
      <c r="B83" s="6" t="s">
        <v>88</v>
      </c>
      <c r="C83" s="6"/>
      <c r="D83" s="6"/>
      <c r="E83" s="6">
        <v>1</v>
      </c>
      <c r="F83" s="6" t="s">
        <v>66</v>
      </c>
      <c r="G83" s="6"/>
      <c r="H83" s="6">
        <f>E83*G83</f>
        <v>0</v>
      </c>
    </row>
    <row r="84" spans="1:8" ht="19.5" customHeight="1">
      <c r="A84" s="6">
        <v>2</v>
      </c>
      <c r="B84" s="6" t="s">
        <v>89</v>
      </c>
      <c r="C84" s="6"/>
      <c r="D84" s="6"/>
      <c r="E84" s="6">
        <v>1</v>
      </c>
      <c r="F84" s="6" t="s">
        <v>66</v>
      </c>
      <c r="G84" s="6"/>
      <c r="H84" s="6">
        <f>E84*G84</f>
        <v>0</v>
      </c>
    </row>
    <row r="85" spans="1:8" ht="19.5" customHeight="1">
      <c r="A85" s="9"/>
      <c r="B85" s="9" t="s">
        <v>90</v>
      </c>
      <c r="C85" s="9"/>
      <c r="D85" s="9"/>
      <c r="E85" s="9"/>
      <c r="F85" s="9"/>
      <c r="G85" s="9"/>
      <c r="H85" s="10">
        <f>SUM(H83:H84)</f>
        <v>0</v>
      </c>
    </row>
    <row r="86" spans="1:8" ht="19.5" customHeight="1">
      <c r="A86" s="6" t="s">
        <v>91</v>
      </c>
      <c r="B86" s="6" t="s">
        <v>92</v>
      </c>
      <c r="C86" s="12"/>
      <c r="D86" s="13"/>
      <c r="E86" s="6"/>
      <c r="F86" s="6"/>
      <c r="G86" s="6"/>
      <c r="H86" s="11"/>
    </row>
    <row r="87" spans="1:8" ht="19.5" customHeight="1">
      <c r="A87" s="6">
        <v>1</v>
      </c>
      <c r="B87" s="14" t="s">
        <v>92</v>
      </c>
      <c r="C87" s="12"/>
      <c r="D87" s="13"/>
      <c r="E87" s="6">
        <v>1</v>
      </c>
      <c r="F87" s="6" t="s">
        <v>66</v>
      </c>
      <c r="G87" s="6"/>
      <c r="H87" s="6">
        <f>E87*G87</f>
        <v>0</v>
      </c>
    </row>
    <row r="88" spans="1:8" ht="19.5" customHeight="1">
      <c r="A88" s="6">
        <v>2</v>
      </c>
      <c r="B88" s="6" t="s">
        <v>93</v>
      </c>
      <c r="C88" s="6"/>
      <c r="D88" s="6"/>
      <c r="E88" s="6">
        <v>1</v>
      </c>
      <c r="F88" s="6" t="s">
        <v>66</v>
      </c>
      <c r="G88" s="6"/>
      <c r="H88" s="6">
        <f>E88*G88</f>
        <v>0</v>
      </c>
    </row>
    <row r="89" spans="1:8" ht="19.5" customHeight="1">
      <c r="A89" s="9"/>
      <c r="B89" s="9" t="s">
        <v>94</v>
      </c>
      <c r="C89" s="9"/>
      <c r="D89" s="9"/>
      <c r="E89" s="9"/>
      <c r="F89" s="9"/>
      <c r="G89" s="9"/>
      <c r="H89" s="10">
        <f>SUM(H87:H88)</f>
        <v>0</v>
      </c>
    </row>
    <row r="90" spans="1:8" ht="33" customHeight="1">
      <c r="A90" s="6" t="s">
        <v>95</v>
      </c>
      <c r="B90" s="6" t="s">
        <v>96</v>
      </c>
      <c r="C90" s="6"/>
      <c r="D90" s="6"/>
      <c r="E90" s="6"/>
      <c r="F90" s="6"/>
      <c r="G90" s="6"/>
      <c r="H90" s="11">
        <f>H89+H85+H81+H75</f>
        <v>0</v>
      </c>
    </row>
    <row r="91" spans="1:8" ht="19.5" customHeight="1">
      <c r="A91" s="6" t="s">
        <v>97</v>
      </c>
      <c r="B91" s="6" t="s">
        <v>98</v>
      </c>
      <c r="C91" s="15">
        <v>0.05</v>
      </c>
      <c r="D91" s="6" t="s">
        <v>99</v>
      </c>
      <c r="E91" s="6"/>
      <c r="F91" s="6"/>
      <c r="G91" s="6"/>
      <c r="H91" s="6">
        <f>H90*C91</f>
        <v>0</v>
      </c>
    </row>
    <row r="92" spans="1:8" ht="19.5" customHeight="1">
      <c r="A92" s="6" t="s">
        <v>100</v>
      </c>
      <c r="B92" s="6" t="s">
        <v>101</v>
      </c>
      <c r="C92" s="15">
        <v>0.1</v>
      </c>
      <c r="D92" s="6" t="s">
        <v>102</v>
      </c>
      <c r="E92" s="6"/>
      <c r="F92" s="6"/>
      <c r="G92" s="6"/>
      <c r="H92" s="6">
        <f>H90*C92</f>
        <v>0</v>
      </c>
    </row>
    <row r="93" spans="1:8" ht="19.5" customHeight="1">
      <c r="A93" s="6" t="s">
        <v>103</v>
      </c>
      <c r="B93" s="6" t="s">
        <v>104</v>
      </c>
      <c r="C93" s="15">
        <v>0.09</v>
      </c>
      <c r="D93" s="6" t="s">
        <v>105</v>
      </c>
      <c r="E93" s="6"/>
      <c r="F93" s="6"/>
      <c r="G93" s="6"/>
      <c r="H93" s="16">
        <f>(H92+H91+H90)*C93</f>
        <v>0</v>
      </c>
    </row>
    <row r="94" spans="1:8" ht="30" customHeight="1">
      <c r="A94" s="6" t="s">
        <v>106</v>
      </c>
      <c r="B94" s="6" t="s">
        <v>107</v>
      </c>
      <c r="C94" s="6"/>
      <c r="D94" s="6"/>
      <c r="E94" s="6"/>
      <c r="F94" s="6"/>
      <c r="G94" s="6"/>
      <c r="H94" s="17">
        <f>SUM(H90:H93)</f>
        <v>0</v>
      </c>
    </row>
    <row r="95" spans="1:8" ht="30" customHeight="1">
      <c r="A95" s="21"/>
      <c r="B95" s="21"/>
      <c r="C95" s="21"/>
      <c r="D95" s="21"/>
      <c r="E95" s="21"/>
      <c r="F95" s="21"/>
      <c r="G95" s="21"/>
      <c r="H95" s="21"/>
    </row>
    <row r="96" spans="4:6" ht="13.5">
      <c r="D96" s="20" t="s">
        <v>48</v>
      </c>
      <c r="E96" s="20"/>
      <c r="F96" s="20"/>
    </row>
    <row r="97" spans="4:6" ht="13.5">
      <c r="D97" s="20" t="s">
        <v>49</v>
      </c>
      <c r="E97" s="20"/>
      <c r="F97" s="20"/>
    </row>
    <row r="98" spans="4:6" ht="13.5">
      <c r="D98" s="20" t="s">
        <v>50</v>
      </c>
      <c r="E98" s="20"/>
      <c r="F98" s="20"/>
    </row>
  </sheetData>
  <sheetProtection/>
  <autoFilter ref="A3:H98"/>
  <mergeCells count="3">
    <mergeCell ref="A1:H1"/>
    <mergeCell ref="A36:H36"/>
    <mergeCell ref="A68:H68"/>
  </mergeCells>
  <printOptions/>
  <pageMargins left="0.4326388888888891" right="0.4326388888888891" top="0.629861111111111" bottom="1" header="0.5" footer="0.5"/>
  <pageSetup horizontalDpi="600" verticalDpi="600" orientation="portrait" paperSize="9" r:id="rId1"/>
  <rowBreaks count="2" manualBreakCount="2">
    <brk id="35" max="255" man="1"/>
    <brk id="6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YDX</cp:lastModifiedBy>
  <dcterms:created xsi:type="dcterms:W3CDTF">2021-03-15T01:55:00Z</dcterms:created>
  <dcterms:modified xsi:type="dcterms:W3CDTF">2021-03-26T09:26:13Z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